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470" windowWidth="10515" windowHeight="11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1" i="1" l="1"/>
  <c r="H41" i="1"/>
  <c r="H35" i="1" l="1"/>
  <c r="C35" i="1" l="1"/>
  <c r="H19" i="1"/>
  <c r="B4" i="1" l="1"/>
  <c r="C18" i="1"/>
  <c r="H45" i="1" l="1"/>
  <c r="G45" i="1"/>
  <c r="G44" i="1" l="1"/>
  <c r="G35" i="1"/>
  <c r="G36" i="1"/>
  <c r="H36" i="1"/>
  <c r="G37" i="1"/>
  <c r="H37" i="1"/>
  <c r="G38" i="1"/>
  <c r="H38" i="1"/>
  <c r="G39" i="1"/>
  <c r="H39" i="1"/>
  <c r="G40" i="1"/>
  <c r="H40" i="1"/>
  <c r="G42" i="1"/>
  <c r="H42" i="1"/>
  <c r="G43" i="1"/>
  <c r="H43" i="1"/>
  <c r="H44" i="1"/>
  <c r="H34" i="1"/>
  <c r="G34" i="1"/>
  <c r="H46" i="1" l="1"/>
  <c r="G46" i="1"/>
  <c r="C46" i="1" l="1"/>
  <c r="B46" i="1"/>
  <c r="C30" i="1"/>
  <c r="C15" i="1"/>
  <c r="H30" i="1"/>
  <c r="G30" i="1"/>
  <c r="B30" i="1"/>
  <c r="H15" i="1"/>
  <c r="G15" i="1"/>
  <c r="B15" i="1"/>
</calcChain>
</file>

<file path=xl/sharedStrings.xml><?xml version="1.0" encoding="utf-8"?>
<sst xmlns="http://schemas.openxmlformats.org/spreadsheetml/2006/main" count="96" uniqueCount="23">
  <si>
    <t>кВТ*ч</t>
  </si>
  <si>
    <t>руб., с НДС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</si>
  <si>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</si>
  <si>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</si>
  <si>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</si>
  <si>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</si>
  <si>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</si>
  <si>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</si>
  <si>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</si>
  <si>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</si>
  <si>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</si>
  <si>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</si>
  <si>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</si>
  <si>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</si>
  <si>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</si>
  <si>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Потери электрической энергии  купленные у ЗАО "Самарагорэнергосбыт" по договору купли-продажи электрической энергии в целях компенсации потерь №  13640 от 23.03.2015 г.</t>
  </si>
  <si>
    <t>ИТОГО</t>
  </si>
  <si>
    <t xml:space="preserve">Потери электрической энергии  купленные у ПАО "Самараэнерго" по договору купли-продажи электрической энергии (мощности) № 20-3083к </t>
  </si>
  <si>
    <t>Потери электрической энергии  купленные у ПАО "Самараэнерго" по договору купли-продажи электрической энергии (мощности) № 07-2597 к от 12.04.2017 г.</t>
  </si>
  <si>
    <t>Потери электрической энергии  купленные у ПАО "Самараэнерго" по договору купли-продажи электрической энергии (мощности) № 12-1216 к от 01.04.2017 г.</t>
  </si>
  <si>
    <t xml:space="preserve">Потери электрической энергии  купленные у ПАО "Самараэнерго" по договору купли-продажи электрической энергии (мощности) № 03-2824К от 31.07.2018 </t>
  </si>
  <si>
    <t xml:space="preserve">ИТОГО </t>
  </si>
  <si>
    <t>Потери электрической энергии 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</si>
</sst>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" fontId="1" fillId="0" borderId="7" xfId="1" applyNumberFormat="1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1" fillId="0" borderId="7" xfId="0" applyFont="1" applyBorder="1"/>
    <xf numFmtId="2" fontId="1" fillId="0" borderId="7" xfId="0" applyNumberFormat="1" applyFont="1" applyBorder="1" applyAlignment="1">
      <alignment horizontal="center"/>
    </xf>
    <xf numFmtId="0" fontId="1" fillId="3" borderId="7" xfId="0" applyFont="1" applyFill="1" applyBorder="1"/>
    <xf numFmtId="2" fontId="1" fillId="3" borderId="7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4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3" fillId="0" borderId="7" xfId="0" applyNumberFormat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zoomScaleNormal="100" workbookViewId="0">
      <selection activeCell="J11" sqref="J11"/>
    </sheetView>
  </sheetViews>
  <sheetFormatPr defaultRowHeight="15" x14ac:dyDescent="0.25"/>
  <cols>
    <col min="1" max="1" width="15.85546875" customWidth="1"/>
    <col min="2" max="2" width="10.140625" customWidth="1"/>
    <col min="3" max="3" width="26.42578125" customWidth="1"/>
    <col min="4" max="4" width="9.140625" customWidth="1"/>
    <col min="6" max="6" width="11.85546875" customWidth="1"/>
    <col min="7" max="7" width="12.5703125" customWidth="1"/>
    <col min="8" max="8" width="26.140625" customWidth="1"/>
  </cols>
  <sheetData>
    <row r="1" spans="1:9" ht="63" customHeight="1" thickBot="1" x14ac:dyDescent="0.3">
      <c r="A1" s="31" t="s">
        <v>17</v>
      </c>
      <c r="B1" s="31"/>
      <c r="C1" s="31"/>
      <c r="D1" s="11"/>
      <c r="E1" s="11"/>
      <c r="F1" s="31" t="s">
        <v>19</v>
      </c>
      <c r="G1" s="31"/>
      <c r="H1" s="31"/>
    </row>
    <row r="2" spans="1:9" ht="15.75" thickBot="1" x14ac:dyDescent="0.3">
      <c r="A2" s="1">
        <v>2019</v>
      </c>
      <c r="B2" s="2" t="s">
        <v>0</v>
      </c>
      <c r="C2" s="3" t="s">
        <v>1</v>
      </c>
      <c r="D2" s="11"/>
      <c r="E2" s="11"/>
      <c r="F2" s="1">
        <v>2019</v>
      </c>
      <c r="G2" s="2" t="s">
        <v>0</v>
      </c>
      <c r="H2" s="3" t="s">
        <v>1</v>
      </c>
    </row>
    <row r="3" spans="1:9" x14ac:dyDescent="0.25">
      <c r="A3" s="12" t="s">
        <v>2</v>
      </c>
      <c r="B3" s="13">
        <v>25265</v>
      </c>
      <c r="C3" s="14">
        <v>81323.25</v>
      </c>
      <c r="D3" s="11"/>
      <c r="E3" s="11"/>
      <c r="F3" s="12" t="s">
        <v>2</v>
      </c>
      <c r="G3" s="13">
        <v>1160</v>
      </c>
      <c r="H3" s="14">
        <v>3733.97</v>
      </c>
    </row>
    <row r="4" spans="1:9" x14ac:dyDescent="0.25">
      <c r="A4" s="15" t="s">
        <v>3</v>
      </c>
      <c r="B4" s="16">
        <f>20668+94</f>
        <v>20762</v>
      </c>
      <c r="C4" s="17">
        <v>70798.649999999994</v>
      </c>
      <c r="D4" s="11"/>
      <c r="E4" s="11"/>
      <c r="F4" s="15" t="s">
        <v>3</v>
      </c>
      <c r="G4" s="16">
        <v>1151</v>
      </c>
      <c r="H4" s="17">
        <v>3946.99</v>
      </c>
    </row>
    <row r="5" spans="1:9" x14ac:dyDescent="0.25">
      <c r="A5" s="15" t="s">
        <v>4</v>
      </c>
      <c r="B5" s="16">
        <v>20642</v>
      </c>
      <c r="C5" s="14">
        <v>68752.490000000005</v>
      </c>
      <c r="D5" s="11"/>
      <c r="E5" s="11"/>
      <c r="F5" s="15" t="s">
        <v>4</v>
      </c>
      <c r="G5" s="16">
        <v>1136</v>
      </c>
      <c r="H5" s="17">
        <v>3814.1</v>
      </c>
      <c r="I5" s="11"/>
    </row>
    <row r="6" spans="1:9" x14ac:dyDescent="0.25">
      <c r="A6" s="15" t="s">
        <v>5</v>
      </c>
      <c r="B6" s="16">
        <v>19786</v>
      </c>
      <c r="C6" s="14">
        <v>71087.600000000006</v>
      </c>
      <c r="D6" s="11"/>
      <c r="E6" s="11"/>
      <c r="F6" s="15" t="s">
        <v>5</v>
      </c>
      <c r="G6" s="16">
        <v>1136</v>
      </c>
      <c r="H6" s="14">
        <v>4081.4480639999992</v>
      </c>
    </row>
    <row r="7" spans="1:9" x14ac:dyDescent="0.25">
      <c r="A7" s="15" t="s">
        <v>6</v>
      </c>
      <c r="B7" s="30">
        <v>40201</v>
      </c>
      <c r="C7" s="14">
        <v>138636.41</v>
      </c>
      <c r="D7" s="11"/>
      <c r="E7" s="11"/>
      <c r="F7" s="15" t="s">
        <v>6</v>
      </c>
      <c r="G7" s="28">
        <v>1132</v>
      </c>
      <c r="H7" s="17">
        <v>3903.8921759999994</v>
      </c>
    </row>
    <row r="8" spans="1:9" x14ac:dyDescent="0.25">
      <c r="A8" s="15" t="s">
        <v>7</v>
      </c>
      <c r="B8" s="30">
        <v>8974</v>
      </c>
      <c r="C8" s="14">
        <v>32276.16</v>
      </c>
      <c r="D8" s="11"/>
      <c r="E8" s="11"/>
      <c r="F8" s="15" t="s">
        <v>7</v>
      </c>
      <c r="G8" s="28">
        <v>1130</v>
      </c>
      <c r="H8" s="17">
        <v>4064.18</v>
      </c>
    </row>
    <row r="9" spans="1:9" x14ac:dyDescent="0.25">
      <c r="A9" s="15" t="s">
        <v>8</v>
      </c>
      <c r="B9" s="30">
        <v>84605</v>
      </c>
      <c r="C9" s="14">
        <v>316102.2</v>
      </c>
      <c r="D9" s="11"/>
      <c r="E9" s="11"/>
      <c r="F9" s="15" t="s">
        <v>8</v>
      </c>
      <c r="G9" s="28">
        <v>1127</v>
      </c>
      <c r="H9" s="17">
        <v>4240.1899999999996</v>
      </c>
    </row>
    <row r="10" spans="1:9" x14ac:dyDescent="0.25">
      <c r="A10" s="15" t="s">
        <v>9</v>
      </c>
      <c r="B10" s="19">
        <v>64664</v>
      </c>
      <c r="C10" s="14">
        <v>242874.92</v>
      </c>
      <c r="D10" s="11"/>
      <c r="E10" s="11"/>
      <c r="F10" s="15" t="s">
        <v>9</v>
      </c>
      <c r="G10" s="19">
        <v>1128</v>
      </c>
      <c r="H10" s="17">
        <v>4236.71</v>
      </c>
    </row>
    <row r="11" spans="1:9" ht="18.75" customHeight="1" x14ac:dyDescent="0.25">
      <c r="A11" s="15" t="s">
        <v>10</v>
      </c>
      <c r="B11" s="19">
        <v>81032</v>
      </c>
      <c r="C11" s="14">
        <v>318659.96999999997</v>
      </c>
      <c r="D11" s="11"/>
      <c r="E11" s="11"/>
      <c r="F11" s="15" t="s">
        <v>10</v>
      </c>
      <c r="G11" s="19">
        <v>1132</v>
      </c>
      <c r="H11" s="17">
        <v>4451.62</v>
      </c>
    </row>
    <row r="12" spans="1:9" x14ac:dyDescent="0.25">
      <c r="A12" s="15" t="s">
        <v>11</v>
      </c>
      <c r="B12" s="19">
        <v>70659</v>
      </c>
      <c r="C12" s="14">
        <v>265180.65999999997</v>
      </c>
      <c r="D12" s="11"/>
      <c r="E12" s="11"/>
      <c r="F12" s="15" t="s">
        <v>11</v>
      </c>
      <c r="G12" s="19">
        <v>1132</v>
      </c>
      <c r="H12" s="17">
        <v>4248.3599999999997</v>
      </c>
    </row>
    <row r="13" spans="1:9" x14ac:dyDescent="0.25">
      <c r="A13" s="15" t="s">
        <v>12</v>
      </c>
      <c r="B13" s="20">
        <v>55634</v>
      </c>
      <c r="C13" s="14">
        <v>195975.89</v>
      </c>
      <c r="D13" s="11"/>
      <c r="E13" s="11"/>
      <c r="F13" s="15" t="s">
        <v>12</v>
      </c>
      <c r="G13" s="19">
        <v>1140</v>
      </c>
      <c r="H13" s="17">
        <v>4015.68</v>
      </c>
    </row>
    <row r="14" spans="1:9" x14ac:dyDescent="0.25">
      <c r="A14" s="19" t="s">
        <v>13</v>
      </c>
      <c r="B14" s="20">
        <v>86824</v>
      </c>
      <c r="C14" s="21">
        <v>263185.28999999998</v>
      </c>
      <c r="D14" s="11"/>
      <c r="E14" s="11"/>
      <c r="F14" s="19" t="s">
        <v>13</v>
      </c>
      <c r="G14" s="20">
        <v>831</v>
      </c>
      <c r="H14" s="21">
        <v>3022.76</v>
      </c>
    </row>
    <row r="15" spans="1:9" x14ac:dyDescent="0.25">
      <c r="A15" s="4" t="s">
        <v>14</v>
      </c>
      <c r="B15" s="5">
        <f>SUM(B3:B14)</f>
        <v>579048</v>
      </c>
      <c r="C15" s="6">
        <f>SUM(C3:C14)</f>
        <v>2064853.4899999998</v>
      </c>
      <c r="D15" s="11"/>
      <c r="E15" s="11"/>
      <c r="F15" s="4" t="s">
        <v>14</v>
      </c>
      <c r="G15" s="5">
        <f>SUM(G3:G14)</f>
        <v>13335</v>
      </c>
      <c r="H15" s="6">
        <f>SUM(H3:H14)</f>
        <v>47759.900239999995</v>
      </c>
    </row>
    <row r="16" spans="1:9" ht="69" customHeight="1" thickBot="1" x14ac:dyDescent="0.3">
      <c r="A16" s="31" t="s">
        <v>15</v>
      </c>
      <c r="B16" s="31"/>
      <c r="C16" s="31"/>
      <c r="D16" s="11"/>
      <c r="E16" s="11"/>
      <c r="F16" s="31" t="s">
        <v>18</v>
      </c>
      <c r="G16" s="31"/>
      <c r="H16" s="31"/>
    </row>
    <row r="17" spans="1:9" ht="15.75" customHeight="1" thickBot="1" x14ac:dyDescent="0.3">
      <c r="A17" s="1">
        <v>2019</v>
      </c>
      <c r="B17" s="2" t="s">
        <v>0</v>
      </c>
      <c r="C17" s="3" t="s">
        <v>1</v>
      </c>
      <c r="D17" s="11"/>
      <c r="E17" s="11"/>
      <c r="F17" s="1">
        <v>2019</v>
      </c>
      <c r="G17" s="2" t="s">
        <v>0</v>
      </c>
      <c r="H17" s="3" t="s">
        <v>1</v>
      </c>
    </row>
    <row r="18" spans="1:9" x14ac:dyDescent="0.25">
      <c r="A18" s="12" t="s">
        <v>2</v>
      </c>
      <c r="B18" s="22">
        <v>60084</v>
      </c>
      <c r="C18" s="17">
        <f>B18*2.46718*1.2</f>
        <v>177885.65174399997</v>
      </c>
      <c r="D18" s="11"/>
      <c r="E18" s="11"/>
      <c r="F18" s="12" t="s">
        <v>2</v>
      </c>
      <c r="G18" s="13">
        <v>2635</v>
      </c>
      <c r="H18" s="14">
        <v>8481.91</v>
      </c>
    </row>
    <row r="19" spans="1:9" x14ac:dyDescent="0.25">
      <c r="A19" s="15" t="s">
        <v>3</v>
      </c>
      <c r="B19" s="13">
        <v>57720</v>
      </c>
      <c r="C19" s="17">
        <v>179459.97</v>
      </c>
      <c r="D19" s="11"/>
      <c r="E19" s="11"/>
      <c r="F19" s="15" t="s">
        <v>3</v>
      </c>
      <c r="G19" s="16">
        <v>2179</v>
      </c>
      <c r="H19" s="17">
        <f>G19*2.84154*1.2</f>
        <v>7430.0587920000007</v>
      </c>
    </row>
    <row r="20" spans="1:9" x14ac:dyDescent="0.25">
      <c r="A20" s="15" t="s">
        <v>4</v>
      </c>
      <c r="B20" s="16">
        <v>56066</v>
      </c>
      <c r="C20" s="23">
        <v>158012.65</v>
      </c>
      <c r="D20" s="29"/>
      <c r="E20" s="29"/>
      <c r="F20" s="15" t="s">
        <v>4</v>
      </c>
      <c r="G20" s="16">
        <v>2520</v>
      </c>
      <c r="H20" s="17">
        <v>8393.39</v>
      </c>
      <c r="I20" s="11"/>
    </row>
    <row r="21" spans="1:9" x14ac:dyDescent="0.25">
      <c r="A21" s="15" t="s">
        <v>5</v>
      </c>
      <c r="B21" s="16">
        <v>55483</v>
      </c>
      <c r="C21" s="14">
        <v>173341.94</v>
      </c>
      <c r="D21" s="29"/>
      <c r="E21" s="29"/>
      <c r="F21" s="15" t="s">
        <v>5</v>
      </c>
      <c r="G21" s="16">
        <v>1932</v>
      </c>
      <c r="H21" s="14">
        <v>6941.3359680000003</v>
      </c>
    </row>
    <row r="22" spans="1:9" x14ac:dyDescent="0.25">
      <c r="A22" s="15" t="s">
        <v>6</v>
      </c>
      <c r="B22" s="16">
        <v>53011</v>
      </c>
      <c r="C22" s="23">
        <v>157761.9</v>
      </c>
      <c r="D22" s="29"/>
      <c r="E22" s="29"/>
      <c r="F22" s="15" t="s">
        <v>6</v>
      </c>
      <c r="G22" s="28">
        <v>1500</v>
      </c>
      <c r="H22" s="17">
        <v>5173.0119999999997</v>
      </c>
    </row>
    <row r="23" spans="1:9" x14ac:dyDescent="0.25">
      <c r="A23" s="15" t="s">
        <v>7</v>
      </c>
      <c r="B23" s="16">
        <v>54030</v>
      </c>
      <c r="C23" s="23">
        <v>166705.70000000001</v>
      </c>
      <c r="D23" s="29"/>
      <c r="E23" s="29"/>
      <c r="F23" s="15" t="s">
        <v>7</v>
      </c>
      <c r="G23" s="28">
        <v>1402</v>
      </c>
      <c r="H23" s="17">
        <v>5042.47</v>
      </c>
    </row>
    <row r="24" spans="1:9" x14ac:dyDescent="0.25">
      <c r="A24" s="15" t="s">
        <v>8</v>
      </c>
      <c r="B24" s="16">
        <v>54757</v>
      </c>
      <c r="C24" s="23">
        <v>163194.04999999999</v>
      </c>
      <c r="D24" s="29"/>
      <c r="E24" s="29"/>
      <c r="F24" s="15" t="s">
        <v>8</v>
      </c>
      <c r="G24" s="28">
        <v>1498</v>
      </c>
      <c r="H24" s="17">
        <v>5596.85</v>
      </c>
    </row>
    <row r="25" spans="1:9" x14ac:dyDescent="0.25">
      <c r="A25" s="15" t="s">
        <v>9</v>
      </c>
      <c r="B25" s="28">
        <v>55633</v>
      </c>
      <c r="C25" s="23">
        <v>165043.01</v>
      </c>
      <c r="D25" s="29"/>
      <c r="E25" s="29"/>
      <c r="F25" s="15" t="s">
        <v>9</v>
      </c>
      <c r="G25" s="19">
        <v>1494</v>
      </c>
      <c r="H25" s="17">
        <v>5611.39</v>
      </c>
    </row>
    <row r="26" spans="1:9" ht="16.5" customHeight="1" x14ac:dyDescent="0.25">
      <c r="A26" s="15" t="s">
        <v>10</v>
      </c>
      <c r="B26" s="19">
        <v>53489</v>
      </c>
      <c r="C26" s="23">
        <v>173640.73</v>
      </c>
      <c r="D26" s="11"/>
      <c r="E26" s="11"/>
      <c r="F26" s="15" t="s">
        <v>10</v>
      </c>
      <c r="G26" s="19">
        <v>1629</v>
      </c>
      <c r="H26" s="17">
        <v>6406.08</v>
      </c>
    </row>
    <row r="27" spans="1:9" x14ac:dyDescent="0.25">
      <c r="A27" s="15" t="s">
        <v>11</v>
      </c>
      <c r="B27" s="19">
        <v>54941</v>
      </c>
      <c r="C27" s="23">
        <v>170009</v>
      </c>
      <c r="D27" s="11"/>
      <c r="E27" s="11"/>
      <c r="F27" s="15" t="s">
        <v>11</v>
      </c>
      <c r="G27" s="19">
        <v>1912</v>
      </c>
      <c r="H27" s="17">
        <v>7175.66</v>
      </c>
    </row>
    <row r="28" spans="1:9" x14ac:dyDescent="0.25">
      <c r="A28" s="15" t="s">
        <v>12</v>
      </c>
      <c r="B28" s="19">
        <v>55263</v>
      </c>
      <c r="C28" s="23">
        <v>164747.18</v>
      </c>
      <c r="D28" s="11"/>
      <c r="E28" s="11"/>
      <c r="F28" s="15" t="s">
        <v>12</v>
      </c>
      <c r="G28" s="19">
        <v>2001</v>
      </c>
      <c r="H28" s="17">
        <v>7048.58</v>
      </c>
    </row>
    <row r="29" spans="1:9" x14ac:dyDescent="0.25">
      <c r="A29" s="24" t="s">
        <v>13</v>
      </c>
      <c r="B29" s="25">
        <v>56861</v>
      </c>
      <c r="C29" s="26">
        <v>170574.82</v>
      </c>
      <c r="D29" s="11"/>
      <c r="E29" s="11"/>
      <c r="F29" s="19" t="s">
        <v>13</v>
      </c>
      <c r="G29" s="20">
        <v>2159</v>
      </c>
      <c r="H29" s="21">
        <v>7853.36</v>
      </c>
    </row>
    <row r="30" spans="1:9" x14ac:dyDescent="0.25">
      <c r="A30" s="7" t="s">
        <v>16</v>
      </c>
      <c r="B30" s="7">
        <f>SUM(B18:B29)</f>
        <v>667338</v>
      </c>
      <c r="C30" s="8">
        <f>SUM(C18:C29)</f>
        <v>2020376.6017440001</v>
      </c>
      <c r="D30" s="11"/>
      <c r="E30" s="11"/>
      <c r="F30" s="4" t="s">
        <v>14</v>
      </c>
      <c r="G30" s="5">
        <f>SUM(G18:G29)</f>
        <v>22861</v>
      </c>
      <c r="H30" s="6">
        <f>SUM(H18:H29)</f>
        <v>81154.09676</v>
      </c>
    </row>
    <row r="31" spans="1:9" x14ac:dyDescent="0.25">
      <c r="A31" s="11"/>
      <c r="B31" s="11"/>
      <c r="C31" s="11"/>
      <c r="D31" s="11"/>
      <c r="E31" s="11"/>
      <c r="F31" s="11"/>
      <c r="G31" s="11"/>
      <c r="H31" s="11"/>
    </row>
    <row r="32" spans="1:9" ht="57" customHeight="1" thickBot="1" x14ac:dyDescent="0.3">
      <c r="A32" s="31" t="s">
        <v>20</v>
      </c>
      <c r="B32" s="31"/>
      <c r="C32" s="31"/>
      <c r="D32" s="11"/>
      <c r="E32" s="11"/>
      <c r="F32" s="31" t="s">
        <v>22</v>
      </c>
      <c r="G32" s="31"/>
      <c r="H32" s="31"/>
    </row>
    <row r="33" spans="1:8" ht="15.75" thickBot="1" x14ac:dyDescent="0.3">
      <c r="A33" s="1">
        <v>2019</v>
      </c>
      <c r="B33" s="2" t="s">
        <v>0</v>
      </c>
      <c r="C33" s="3" t="s">
        <v>1</v>
      </c>
      <c r="D33" s="11"/>
      <c r="E33" s="11"/>
      <c r="F33" s="1">
        <v>2019</v>
      </c>
      <c r="G33" s="2" t="s">
        <v>0</v>
      </c>
      <c r="H33" s="3" t="s">
        <v>1</v>
      </c>
    </row>
    <row r="34" spans="1:8" x14ac:dyDescent="0.25">
      <c r="A34" s="12" t="s">
        <v>2</v>
      </c>
      <c r="B34" s="22">
        <v>59</v>
      </c>
      <c r="C34" s="14">
        <v>189.91</v>
      </c>
      <c r="D34" s="11"/>
      <c r="E34" s="11"/>
      <c r="F34" s="12" t="s">
        <v>2</v>
      </c>
      <c r="G34" s="13">
        <f>B3+G3+B18+G18+B34</f>
        <v>89203</v>
      </c>
      <c r="H34" s="27">
        <f>C3+H3+C18+H18+C34</f>
        <v>271614.69174399995</v>
      </c>
    </row>
    <row r="35" spans="1:8" x14ac:dyDescent="0.25">
      <c r="A35" s="15" t="s">
        <v>3</v>
      </c>
      <c r="B35" s="13">
        <v>54</v>
      </c>
      <c r="C35" s="17">
        <f>B35*2.84154*1.2</f>
        <v>184.13179199999999</v>
      </c>
      <c r="D35" s="11"/>
      <c r="E35" s="11"/>
      <c r="F35" s="15" t="s">
        <v>3</v>
      </c>
      <c r="G35" s="13">
        <f t="shared" ref="G35" si="0">B4+G4+B19+G19+B35</f>
        <v>81866</v>
      </c>
      <c r="H35" s="27">
        <f>C4+H4+C19+H19+C35</f>
        <v>261819.80058399998</v>
      </c>
    </row>
    <row r="36" spans="1:8" x14ac:dyDescent="0.25">
      <c r="A36" s="15" t="s">
        <v>4</v>
      </c>
      <c r="B36" s="16">
        <v>61</v>
      </c>
      <c r="C36" s="23">
        <v>203.17</v>
      </c>
      <c r="D36" s="11"/>
      <c r="E36" s="11"/>
      <c r="F36" s="15" t="s">
        <v>4</v>
      </c>
      <c r="G36" s="13">
        <f t="shared" ref="G36:H36" si="1">B5+G5+B20+G20+B36</f>
        <v>80425</v>
      </c>
      <c r="H36" s="27">
        <f t="shared" si="1"/>
        <v>239175.80000000002</v>
      </c>
    </row>
    <row r="37" spans="1:8" x14ac:dyDescent="0.25">
      <c r="A37" s="15" t="s">
        <v>5</v>
      </c>
      <c r="B37" s="16">
        <v>64</v>
      </c>
      <c r="C37" s="14">
        <v>229.94073599999999</v>
      </c>
      <c r="D37" s="11"/>
      <c r="E37" s="11"/>
      <c r="F37" s="15" t="s">
        <v>5</v>
      </c>
      <c r="G37" s="13">
        <f t="shared" ref="G37:H37" si="2">B6+G6+B21+G21+B37</f>
        <v>78401</v>
      </c>
      <c r="H37" s="27">
        <f t="shared" si="2"/>
        <v>255682.26476799999</v>
      </c>
    </row>
    <row r="38" spans="1:8" x14ac:dyDescent="0.25">
      <c r="A38" s="15" t="s">
        <v>6</v>
      </c>
      <c r="B38" s="16">
        <v>71</v>
      </c>
      <c r="C38" s="23">
        <v>244.85542799999999</v>
      </c>
      <c r="D38" s="11"/>
      <c r="E38" s="11"/>
      <c r="F38" s="15" t="s">
        <v>6</v>
      </c>
      <c r="G38" s="13">
        <f t="shared" ref="G38:H38" si="3">B7+G7+B22+G22+B38</f>
        <v>95915</v>
      </c>
      <c r="H38" s="27">
        <f t="shared" si="3"/>
        <v>305720.06960399996</v>
      </c>
    </row>
    <row r="39" spans="1:8" x14ac:dyDescent="0.25">
      <c r="A39" s="15" t="s">
        <v>7</v>
      </c>
      <c r="B39" s="16">
        <v>75</v>
      </c>
      <c r="C39" s="23">
        <v>269.75</v>
      </c>
      <c r="D39" s="11"/>
      <c r="E39" s="11"/>
      <c r="F39" s="15" t="s">
        <v>7</v>
      </c>
      <c r="G39" s="13">
        <f t="shared" ref="G39:H39" si="4">B8+G8+B23+G23+B39</f>
        <v>65611</v>
      </c>
      <c r="H39" s="27">
        <f t="shared" si="4"/>
        <v>208358.26</v>
      </c>
    </row>
    <row r="40" spans="1:8" x14ac:dyDescent="0.25">
      <c r="A40" s="15" t="s">
        <v>8</v>
      </c>
      <c r="B40" s="16">
        <v>88</v>
      </c>
      <c r="C40" s="23">
        <v>328.79</v>
      </c>
      <c r="D40" s="11"/>
      <c r="E40" s="11"/>
      <c r="F40" s="15" t="s">
        <v>8</v>
      </c>
      <c r="G40" s="13">
        <f t="shared" ref="G40:H40" si="5">B9+G9+B24+G24+B40</f>
        <v>142075</v>
      </c>
      <c r="H40" s="27">
        <f t="shared" si="5"/>
        <v>489462.07999999996</v>
      </c>
    </row>
    <row r="41" spans="1:8" x14ac:dyDescent="0.25">
      <c r="A41" s="15" t="s">
        <v>9</v>
      </c>
      <c r="B41" s="18">
        <v>91</v>
      </c>
      <c r="C41" s="23">
        <v>341.8</v>
      </c>
      <c r="D41" s="11"/>
      <c r="E41" s="11"/>
      <c r="F41" s="15" t="s">
        <v>9</v>
      </c>
      <c r="G41" s="13">
        <f t="shared" ref="G41" si="6">B10+G10+B25+G25+B41</f>
        <v>123010</v>
      </c>
      <c r="H41" s="27">
        <f t="shared" ref="H41" si="7">C10+H10+C25+H25+C41</f>
        <v>418107.83</v>
      </c>
    </row>
    <row r="42" spans="1:8" x14ac:dyDescent="0.25">
      <c r="A42" s="15" t="s">
        <v>10</v>
      </c>
      <c r="B42" s="19">
        <v>80</v>
      </c>
      <c r="C42" s="23">
        <v>314.60000000000002</v>
      </c>
      <c r="D42" s="11"/>
      <c r="E42" s="11"/>
      <c r="F42" s="15" t="s">
        <v>10</v>
      </c>
      <c r="G42" s="13">
        <f t="shared" ref="G42:H42" si="8">B11+G11+B26+G26+B42</f>
        <v>137362</v>
      </c>
      <c r="H42" s="27">
        <f t="shared" si="8"/>
        <v>503472.99999999994</v>
      </c>
    </row>
    <row r="43" spans="1:8" x14ac:dyDescent="0.25">
      <c r="A43" s="15" t="s">
        <v>11</v>
      </c>
      <c r="B43" s="19">
        <v>82</v>
      </c>
      <c r="C43" s="23">
        <v>307.74</v>
      </c>
      <c r="D43" s="11"/>
      <c r="E43" s="11"/>
      <c r="F43" s="15" t="s">
        <v>11</v>
      </c>
      <c r="G43" s="13">
        <f t="shared" ref="G43:H43" si="9">B12+G12+B27+G27+B43</f>
        <v>128726</v>
      </c>
      <c r="H43" s="27">
        <f t="shared" si="9"/>
        <v>446921.41999999993</v>
      </c>
    </row>
    <row r="44" spans="1:8" x14ac:dyDescent="0.25">
      <c r="A44" s="15" t="s">
        <v>12</v>
      </c>
      <c r="B44" s="19">
        <v>83</v>
      </c>
      <c r="C44" s="23">
        <v>292.37</v>
      </c>
      <c r="D44" s="11"/>
      <c r="E44" s="11"/>
      <c r="F44" s="15" t="s">
        <v>12</v>
      </c>
      <c r="G44" s="13">
        <f>B13+G13+B28+G28+B44</f>
        <v>114121</v>
      </c>
      <c r="H44" s="27">
        <f t="shared" ref="H44" si="10">C13+H13+C28+H28+C44</f>
        <v>372079.7</v>
      </c>
    </row>
    <row r="45" spans="1:8" x14ac:dyDescent="0.25">
      <c r="A45" s="24" t="s">
        <v>13</v>
      </c>
      <c r="B45" s="25">
        <v>103</v>
      </c>
      <c r="C45" s="26">
        <v>371.03</v>
      </c>
      <c r="D45" s="11"/>
      <c r="E45" s="11"/>
      <c r="F45" s="24" t="s">
        <v>13</v>
      </c>
      <c r="G45" s="13">
        <f>B14+G14+B29+G29+B45</f>
        <v>146778</v>
      </c>
      <c r="H45" s="27">
        <f>C14+H14+C29+H29+C45</f>
        <v>445007.26</v>
      </c>
    </row>
    <row r="46" spans="1:8" x14ac:dyDescent="0.25">
      <c r="A46" s="7" t="s">
        <v>16</v>
      </c>
      <c r="B46" s="7">
        <f>SUM(B34:B45)</f>
        <v>911</v>
      </c>
      <c r="C46" s="8">
        <f>SUM(C34:C45)</f>
        <v>3278.0879559999994</v>
      </c>
      <c r="D46" s="11"/>
      <c r="E46" s="11"/>
      <c r="F46" s="9" t="s">
        <v>21</v>
      </c>
      <c r="G46" s="9">
        <f>SUM(G34:G45)</f>
        <v>1283493</v>
      </c>
      <c r="H46" s="10">
        <f>SUM(H34:H45)</f>
        <v>4217422.1766999997</v>
      </c>
    </row>
  </sheetData>
  <mergeCells count="6">
    <mergeCell ref="A1:C1"/>
    <mergeCell ref="A16:C16"/>
    <mergeCell ref="F1:H1"/>
    <mergeCell ref="F16:H16"/>
    <mergeCell ref="A32:C32"/>
    <mergeCell ref="F32:H3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Сапугольцева Юлия</dc:creator>
  <cp:lastModifiedBy>Бахмурина Оксана</cp:lastModifiedBy>
  <cp:lastPrinted>2019-12-16T09:17:33Z</cp:lastPrinted>
  <dcterms:created xsi:type="dcterms:W3CDTF">2016-05-11T14:38:54Z</dcterms:created>
  <dcterms:modified xsi:type="dcterms:W3CDTF">2020-01-21T08:32:11Z</dcterms:modified>
</cp:coreProperties>
</file>